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19440" windowHeight="11955"/>
  </bookViews>
  <sheets>
    <sheet name="Документ" sheetId="2" r:id="rId1"/>
  </sheets>
  <definedNames>
    <definedName name="_xlnm.Print_Titles" localSheetId="0">Документ!#REF!</definedName>
  </definedNames>
  <calcPr calcId="124519"/>
</workbook>
</file>

<file path=xl/calcChain.xml><?xml version="1.0" encoding="utf-8"?>
<calcChain xmlns="http://schemas.openxmlformats.org/spreadsheetml/2006/main">
  <c r="F49" i="2"/>
  <c r="F50"/>
  <c r="F51"/>
  <c r="F52"/>
  <c r="F53"/>
  <c r="F54"/>
  <c r="F55"/>
  <c r="F48"/>
  <c r="F33"/>
  <c r="F34"/>
  <c r="F35"/>
  <c r="F36"/>
  <c r="F37"/>
  <c r="F38"/>
  <c r="F39"/>
  <c r="F32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6"/>
  <c r="A55"/>
  <c r="A54"/>
  <c r="A53"/>
  <c r="A52"/>
  <c r="A51"/>
  <c r="A50"/>
  <c r="A49"/>
  <c r="A48"/>
  <c r="F26"/>
  <c r="A39"/>
  <c r="A38"/>
  <c r="A37"/>
  <c r="A36"/>
  <c r="A35"/>
  <c r="A34"/>
  <c r="A33"/>
  <c r="A32"/>
  <c r="A25" l="1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<sst xmlns="http://schemas.openxmlformats.org/spreadsheetml/2006/main" count="104" uniqueCount="53">
  <si>
    <t>Номер строки</t>
  </si>
  <si>
    <t xml:space="preserve">Наименование </t>
  </si>
  <si>
    <t>Код целевой статьи расходов</t>
  </si>
  <si>
    <t>Содержание городских, прилегающих и межпоселенческих дорог общего пользования</t>
  </si>
  <si>
    <t>0200500000</t>
  </si>
  <si>
    <t>020059Д130</t>
  </si>
  <si>
    <t>Обеспечение реализации мероприятий дорожной деятельности</t>
  </si>
  <si>
    <t>0200900000</t>
  </si>
  <si>
    <t>020099Д600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</si>
  <si>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</si>
  <si>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0300000000</t>
  </si>
  <si>
    <t>Подпрограмма "Благоустройство Новоуральского городского округа" на 2025-2030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</si>
  <si>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</si>
  <si>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</si>
  <si>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</si>
  <si>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Мероприятия раздела программы (подпрограммы)</t>
  </si>
  <si>
    <t>0350220000</t>
  </si>
  <si>
    <t>Муниципальная программа "Развитие системы образования Новоуральского городского округа" на 2025-2030 годы</t>
  </si>
  <si>
    <t>0400000000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</si>
  <si>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</si>
  <si>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</si>
  <si>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</si>
  <si>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</si>
  <si>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</si>
  <si>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0900000000</t>
  </si>
  <si>
    <t>Подпрограмма "Обеспечение общественной безопасности на территории Новоуральского городского округа" на 2025-2030 годы</t>
  </si>
  <si>
    <t>0910000000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</si>
  <si>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</si>
  <si>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</si>
  <si>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</si>
  <si>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</si>
  <si>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</si>
  <si>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1700000000</t>
  </si>
  <si>
    <t>Благоустройство общественных территорий</t>
  </si>
  <si>
    <t>1700200000</t>
  </si>
  <si>
    <t>1700220000</t>
  </si>
  <si>
    <t>Итого:</t>
  </si>
  <si>
    <t>Итого расходы:</t>
  </si>
  <si>
    <t>1 чтение</t>
  </si>
  <si>
    <t>Вносимые поправки (корректировка КБК)</t>
  </si>
  <si>
    <t>2026 год</t>
  </si>
  <si>
    <t>2 чтение</t>
  </si>
  <si>
    <t>рублей</t>
  </si>
  <si>
    <t>справочный материал</t>
  </si>
  <si>
    <t>2027 год</t>
  </si>
  <si>
    <t>Сопоставительная таблица по расходам к проекту бюджета Новоуральского городского округа на 2026 год и плановый период 2027 и 2028 годов по итогам работы согласительной комиссии по внесению поправок в проект бюджета Новоуральского городского округа</t>
  </si>
  <si>
    <t>2028 год</t>
  </si>
  <si>
    <t>Условно утверждённые расходы</t>
  </si>
  <si>
    <t>Начальник Финансового управления</t>
  </si>
  <si>
    <t>Новоуральвкого городского округа</t>
  </si>
  <si>
    <t>Е.В.Мартемьянова</t>
  </si>
  <si>
    <t>0420221000</t>
  </si>
  <si>
    <t>Оказание услуг (выполнение работ) учреждениями дополнительного образования</t>
  </si>
</sst>
</file>

<file path=xl/styles.xml><?xml version="1.0" encoding="utf-8"?>
<styleSheet xmlns="http://schemas.openxmlformats.org/spreadsheetml/2006/main">
  <numFmts count="1">
    <numFmt numFmtId="165" formatCode="#,##0.00\ &quot;₽&quot;"/>
  </numFmts>
  <fonts count="16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shrinkToFit="1"/>
    </xf>
    <xf numFmtId="4" fontId="2" fillId="2" borderId="2">
      <alignment horizontal="right" vertical="top" shrinkToFit="1"/>
    </xf>
    <xf numFmtId="0" fontId="4" fillId="2" borderId="1"/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49" fontId="2" fillId="2" borderId="2">
      <alignment horizontal="center" vertical="top" wrapTex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5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shrinkToFit="1"/>
    </xf>
    <xf numFmtId="4" fontId="2" fillId="2" borderId="2" xfId="12" applyNumberFormat="1" applyProtection="1">
      <alignment horizontal="right" vertical="top" shrinkToFit="1"/>
    </xf>
    <xf numFmtId="0" fontId="3" fillId="0" borderId="2" xfId="14" applyNumberFormat="1" applyProtection="1">
      <alignment vertical="top" shrinkToFit="1"/>
    </xf>
    <xf numFmtId="0" fontId="4" fillId="0" borderId="2" xfId="15" applyNumberFormat="1" applyProtection="1">
      <alignment horizontal="left" vertical="top" wrapText="1"/>
    </xf>
    <xf numFmtId="49" fontId="4" fillId="0" borderId="2" xfId="16" applyNumberFormat="1" applyProtection="1">
      <alignment horizontal="center" vertical="top" shrinkToFit="1"/>
    </xf>
    <xf numFmtId="4" fontId="4" fillId="0" borderId="2" xfId="17" applyNumberFormat="1" applyProtection="1">
      <alignment horizontal="right" vertical="top" shrinkToFit="1"/>
    </xf>
    <xf numFmtId="49" fontId="2" fillId="2" borderId="2" xfId="18" applyNumberFormat="1" applyProtection="1">
      <alignment horizontal="center" vertical="top" wrapTex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0" fontId="3" fillId="0" borderId="1" xfId="26" applyNumberFormat="1" applyProtection="1"/>
    <xf numFmtId="49" fontId="9" fillId="0" borderId="2" xfId="8" applyNumberFormat="1" applyFont="1" applyProtection="1">
      <alignment horizontal="center" vertical="center" wrapText="1"/>
    </xf>
    <xf numFmtId="0" fontId="5" fillId="0" borderId="1" xfId="5" applyNumberFormat="1" applyAlignment="1" applyProtection="1">
      <alignment vertical="top" wrapText="1"/>
    </xf>
    <xf numFmtId="0" fontId="4" fillId="0" borderId="1" xfId="4" applyNumberFormat="1" applyAlignment="1" applyProtection="1">
      <alignment horizontal="right"/>
    </xf>
    <xf numFmtId="0" fontId="10" fillId="0" borderId="1" xfId="2" applyNumberFormat="1" applyFont="1" applyAlignment="1" applyProtection="1">
      <alignment horizontal="center" vertical="top" wrapText="1"/>
    </xf>
    <xf numFmtId="0" fontId="11" fillId="0" borderId="2" xfId="14" applyNumberFormat="1" applyFont="1" applyAlignment="1" applyProtection="1">
      <alignment horizontal="center" shrinkToFit="1"/>
    </xf>
    <xf numFmtId="0" fontId="11" fillId="0" borderId="2" xfId="2" applyNumberFormat="1" applyFont="1" applyBorder="1" applyAlignment="1" applyProtection="1">
      <alignment horizontal="left" vertical="top" wrapText="1"/>
    </xf>
    <xf numFmtId="49" fontId="11" fillId="0" borderId="2" xfId="15" applyNumberFormat="1" applyFont="1" applyAlignment="1" applyProtection="1">
      <alignment horizontal="center" vertical="top" wrapText="1"/>
    </xf>
    <xf numFmtId="49" fontId="11" fillId="0" borderId="2" xfId="20" applyNumberFormat="1" applyFont="1" applyBorder="1" applyAlignment="1" applyProtection="1">
      <alignment horizontal="center" vertical="top" shrinkToFit="1"/>
    </xf>
    <xf numFmtId="0" fontId="12" fillId="0" borderId="2" xfId="19" applyNumberFormat="1" applyFont="1" applyBorder="1" applyAlignment="1" applyProtection="1">
      <alignment horizontal="center" shrinkToFit="1"/>
    </xf>
    <xf numFmtId="0" fontId="12" fillId="0" borderId="2" xfId="8" applyNumberFormat="1" applyFont="1" applyAlignment="1" applyProtection="1">
      <alignment horizontal="left" vertical="top" wrapText="1"/>
    </xf>
    <xf numFmtId="49" fontId="12" fillId="2" borderId="2" xfId="23" applyNumberFormat="1" applyFont="1" applyBorder="1" applyAlignment="1" applyProtection="1">
      <alignment horizontal="center" vertical="top" shrinkToFit="1"/>
    </xf>
    <xf numFmtId="0" fontId="12" fillId="2" borderId="2" xfId="22" applyNumberFormat="1" applyFont="1" applyBorder="1" applyAlignment="1" applyProtection="1">
      <alignment horizontal="center"/>
    </xf>
    <xf numFmtId="0" fontId="11" fillId="2" borderId="2" xfId="10" applyNumberFormat="1" applyFont="1" applyAlignment="1" applyProtection="1"/>
    <xf numFmtId="4" fontId="11" fillId="0" borderId="2" xfId="4" applyNumberFormat="1" applyFont="1" applyBorder="1" applyAlignment="1" applyProtection="1">
      <alignment horizontal="right" vertical="top" wrapText="1"/>
    </xf>
    <xf numFmtId="4" fontId="11" fillId="2" borderId="2" xfId="18" applyNumberFormat="1" applyFont="1" applyAlignment="1" applyProtection="1">
      <alignment horizontal="right" vertical="top" shrinkToFit="1"/>
    </xf>
    <xf numFmtId="4" fontId="12" fillId="2" borderId="2" xfId="11" applyNumberFormat="1" applyFont="1" applyAlignment="1" applyProtection="1">
      <alignment horizontal="right" vertical="top" shrinkToFit="1"/>
    </xf>
    <xf numFmtId="4" fontId="11" fillId="0" borderId="2" xfId="16" applyNumberFormat="1" applyFont="1" applyAlignment="1" applyProtection="1">
      <alignment horizontal="right" shrinkToFit="1"/>
    </xf>
    <xf numFmtId="4" fontId="14" fillId="2" borderId="2" xfId="11" applyNumberFormat="1" applyFont="1" applyAlignment="1" applyProtection="1">
      <alignment horizontal="right" vertical="top" shrinkToFit="1"/>
    </xf>
    <xf numFmtId="0" fontId="15" fillId="0" borderId="1" xfId="0" applyFont="1" applyBorder="1" applyProtection="1">
      <protection locked="0"/>
    </xf>
    <xf numFmtId="0" fontId="15" fillId="0" borderId="1" xfId="0" applyFont="1" applyBorder="1" applyAlignment="1" applyProtection="1">
      <protection locked="0"/>
    </xf>
    <xf numFmtId="0" fontId="3" fillId="0" borderId="1" xfId="3" applyNumberFormat="1" applyAlignment="1" applyProtection="1">
      <alignment vertical="top" wrapText="1"/>
    </xf>
    <xf numFmtId="0" fontId="3" fillId="0" borderId="1" xfId="3" applyAlignment="1">
      <alignment vertical="top" wrapText="1"/>
    </xf>
    <xf numFmtId="0" fontId="10" fillId="0" borderId="1" xfId="2" applyNumberFormat="1" applyFont="1" applyAlignment="1" applyProtection="1">
      <alignment horizontal="center" vertical="top" wrapText="1"/>
    </xf>
    <xf numFmtId="4" fontId="2" fillId="2" borderId="2" xfId="11" applyNumberFormat="1" applyProtection="1">
      <alignment horizontal="center" vertical="top" shrinkToFit="1"/>
    </xf>
    <xf numFmtId="4" fontId="4" fillId="0" borderId="2" xfId="16" applyNumberFormat="1" applyProtection="1">
      <alignment horizontal="center" vertical="top" shrinkToFit="1"/>
    </xf>
    <xf numFmtId="4" fontId="2" fillId="2" borderId="2" xfId="18" applyNumberFormat="1" applyProtection="1">
      <alignment horizontal="center" vertical="top" wrapText="1"/>
    </xf>
    <xf numFmtId="0" fontId="13" fillId="0" borderId="6" xfId="8" applyNumberFormat="1" applyFont="1" applyBorder="1" applyAlignment="1" applyProtection="1">
      <alignment horizontal="right" vertical="top" wrapText="1"/>
    </xf>
    <xf numFmtId="0" fontId="13" fillId="0" borderId="8" xfId="8" applyNumberFormat="1" applyFont="1" applyBorder="1" applyAlignment="1" applyProtection="1">
      <alignment horizontal="right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10" fillId="0" borderId="1" xfId="2" applyNumberFormat="1" applyFont="1" applyAlignment="1" applyProtection="1">
      <alignment horizontal="center" vertical="top" wrapText="1"/>
    </xf>
    <xf numFmtId="4" fontId="2" fillId="4" borderId="2" xfId="11" applyNumberFormat="1" applyFill="1" applyProtection="1">
      <alignment horizontal="center" vertical="top" shrinkToFit="1"/>
    </xf>
    <xf numFmtId="4" fontId="4" fillId="4" borderId="2" xfId="16" applyNumberFormat="1" applyFill="1" applyProtection="1">
      <alignment horizontal="center" vertical="top" shrinkToFit="1"/>
    </xf>
    <xf numFmtId="4" fontId="12" fillId="4" borderId="2" xfId="11" applyNumberFormat="1" applyFont="1" applyFill="1" applyAlignment="1" applyProtection="1">
      <alignment horizontal="right" vertical="top" shrinkToFit="1"/>
    </xf>
    <xf numFmtId="165" fontId="4" fillId="0" borderId="2" xfId="16" applyNumberFormat="1" applyProtection="1">
      <alignment horizontal="center" vertical="top" shrinkToFi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7"/>
    <cellStyle name="xl24" xfId="9"/>
    <cellStyle name="xl25" xfId="14"/>
    <cellStyle name="xl26" xfId="19"/>
    <cellStyle name="xl27" xfId="22"/>
    <cellStyle name="xl28" xfId="26"/>
    <cellStyle name="xl29" xfId="33"/>
    <cellStyle name="xl30" xfId="2"/>
    <cellStyle name="xl31" xfId="8"/>
    <cellStyle name="xl32" xfId="10"/>
    <cellStyle name="xl33" xfId="15"/>
    <cellStyle name="xl34" xfId="20"/>
    <cellStyle name="xl35" xfId="23"/>
    <cellStyle name="xl36" xfId="4"/>
    <cellStyle name="xl37" xfId="18"/>
    <cellStyle name="xl38" xfId="11"/>
    <cellStyle name="xl39" xfId="16"/>
    <cellStyle name="xl40" xfId="24"/>
    <cellStyle name="xl41" xfId="3"/>
    <cellStyle name="xl42" xfId="5"/>
    <cellStyle name="xl43" xfId="6"/>
    <cellStyle name="xl44" xfId="12"/>
    <cellStyle name="xl45" xfId="17"/>
    <cellStyle name="xl46" xfId="21"/>
    <cellStyle name="xl47" xfId="25"/>
    <cellStyle name="xl48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3"/>
  <sheetViews>
    <sheetView showGridLines="0" tabSelected="1" zoomScaleSheetLayoutView="100" workbookViewId="0">
      <pane ySplit="5" topLeftCell="A6" activePane="bottomLeft" state="frozen"/>
      <selection pane="bottomLeft" activeCell="H52" sqref="H52"/>
    </sheetView>
  </sheetViews>
  <sheetFormatPr defaultRowHeight="15"/>
  <cols>
    <col min="1" max="1" width="5.5703125" style="1" customWidth="1"/>
    <col min="2" max="2" width="54" style="1" customWidth="1"/>
    <col min="3" max="4" width="18.28515625" style="1" customWidth="1"/>
    <col min="5" max="5" width="18.85546875" style="1" customWidth="1"/>
    <col min="6" max="6" width="18.28515625" style="1" customWidth="1"/>
    <col min="7" max="7" width="9.140625" style="1"/>
    <col min="8" max="8" width="9.140625" style="1" customWidth="1"/>
    <col min="9" max="16384" width="9.140625" style="1"/>
  </cols>
  <sheetData>
    <row r="1" spans="1:6" ht="20.25" customHeight="1">
      <c r="A1" s="2"/>
      <c r="C1" s="3"/>
      <c r="D1" s="3"/>
      <c r="E1" s="4"/>
      <c r="F1" s="3" t="s">
        <v>43</v>
      </c>
    </row>
    <row r="2" spans="1:6" ht="49.5" customHeight="1">
      <c r="A2" s="25"/>
      <c r="B2" s="54" t="s">
        <v>45</v>
      </c>
      <c r="C2" s="54"/>
      <c r="D2" s="54"/>
      <c r="E2" s="54"/>
      <c r="F2" s="5"/>
    </row>
    <row r="3" spans="1:6" ht="24.75" customHeight="1">
      <c r="A3" s="25"/>
      <c r="B3" s="27"/>
      <c r="C3" s="27" t="s">
        <v>40</v>
      </c>
      <c r="D3" s="46"/>
      <c r="E3" s="27"/>
      <c r="F3" s="5"/>
    </row>
    <row r="4" spans="1:6" ht="12.75" customHeight="1">
      <c r="A4" s="52"/>
      <c r="B4" s="53"/>
      <c r="C4" s="53"/>
      <c r="D4" s="53"/>
      <c r="E4" s="53"/>
      <c r="F4" s="26" t="s">
        <v>42</v>
      </c>
    </row>
    <row r="5" spans="1:6" ht="67.5" customHeight="1">
      <c r="A5" s="6" t="s">
        <v>0</v>
      </c>
      <c r="B5" s="7" t="s">
        <v>1</v>
      </c>
      <c r="C5" s="7" t="s">
        <v>2</v>
      </c>
      <c r="D5" s="24" t="s">
        <v>38</v>
      </c>
      <c r="E5" s="24" t="s">
        <v>39</v>
      </c>
      <c r="F5" s="24" t="s">
        <v>41</v>
      </c>
    </row>
    <row r="6" spans="1:6" ht="24">
      <c r="A6" s="8">
        <f t="shared" ref="A6:A25" si="0">ROW()-5</f>
        <v>1</v>
      </c>
      <c r="B6" s="9" t="s">
        <v>3</v>
      </c>
      <c r="C6" s="10" t="s">
        <v>4</v>
      </c>
      <c r="D6" s="47">
        <v>217535054.88</v>
      </c>
      <c r="E6" s="11">
        <v>-1243400</v>
      </c>
      <c r="F6" s="11">
        <f>D6+E6</f>
        <v>216291654.88</v>
      </c>
    </row>
    <row r="7" spans="1:6" ht="24">
      <c r="A7" s="12">
        <f t="shared" si="0"/>
        <v>2</v>
      </c>
      <c r="B7" s="13" t="s">
        <v>3</v>
      </c>
      <c r="C7" s="14" t="s">
        <v>5</v>
      </c>
      <c r="D7" s="58">
        <v>217535054.88</v>
      </c>
      <c r="E7" s="15">
        <v>-1243400</v>
      </c>
      <c r="F7" s="11">
        <f t="shared" ref="F7:F25" si="1">D7+E7</f>
        <v>216291654.88</v>
      </c>
    </row>
    <row r="8" spans="1:6">
      <c r="A8" s="8">
        <f t="shared" si="0"/>
        <v>3</v>
      </c>
      <c r="B8" s="9" t="s">
        <v>6</v>
      </c>
      <c r="C8" s="10" t="s">
        <v>7</v>
      </c>
      <c r="D8" s="47">
        <v>78577202.700000003</v>
      </c>
      <c r="E8" s="11">
        <v>1243400</v>
      </c>
      <c r="F8" s="11">
        <f t="shared" si="1"/>
        <v>79820602.700000003</v>
      </c>
    </row>
    <row r="9" spans="1:6">
      <c r="A9" s="12">
        <f t="shared" si="0"/>
        <v>4</v>
      </c>
      <c r="B9" s="13" t="s">
        <v>6</v>
      </c>
      <c r="C9" s="14" t="s">
        <v>8</v>
      </c>
      <c r="D9" s="48">
        <v>78577202.700000003</v>
      </c>
      <c r="E9" s="15">
        <v>1243400</v>
      </c>
      <c r="F9" s="11">
        <f t="shared" si="1"/>
        <v>79820602.700000003</v>
      </c>
    </row>
    <row r="10" spans="1:6" ht="36">
      <c r="A10" s="8">
        <f t="shared" si="0"/>
        <v>5</v>
      </c>
      <c r="B10" s="9" t="s">
        <v>9</v>
      </c>
      <c r="C10" s="16" t="s">
        <v>10</v>
      </c>
      <c r="D10" s="49">
        <v>816811678.87</v>
      </c>
      <c r="E10" s="11">
        <v>-33500000</v>
      </c>
      <c r="F10" s="11">
        <f t="shared" si="1"/>
        <v>783311678.87</v>
      </c>
    </row>
    <row r="11" spans="1:6" ht="24">
      <c r="A11" s="8">
        <f t="shared" si="0"/>
        <v>6</v>
      </c>
      <c r="B11" s="9" t="s">
        <v>11</v>
      </c>
      <c r="C11" s="10" t="s">
        <v>12</v>
      </c>
      <c r="D11" s="47">
        <v>147243295.03999999</v>
      </c>
      <c r="E11" s="11">
        <v>-33500000</v>
      </c>
      <c r="F11" s="11">
        <f t="shared" si="1"/>
        <v>113743295.03999999</v>
      </c>
    </row>
    <row r="12" spans="1:6" ht="24">
      <c r="A12" s="8">
        <f t="shared" si="0"/>
        <v>7</v>
      </c>
      <c r="B12" s="9" t="s">
        <v>13</v>
      </c>
      <c r="C12" s="10" t="s">
        <v>14</v>
      </c>
      <c r="D12" s="47">
        <v>36778813.079999998</v>
      </c>
      <c r="E12" s="11">
        <v>-33500000</v>
      </c>
      <c r="F12" s="11">
        <f t="shared" si="1"/>
        <v>3278813.0799999982</v>
      </c>
    </row>
    <row r="13" spans="1:6">
      <c r="A13" s="12">
        <f t="shared" si="0"/>
        <v>8</v>
      </c>
      <c r="B13" s="13" t="s">
        <v>15</v>
      </c>
      <c r="C13" s="14" t="s">
        <v>16</v>
      </c>
      <c r="D13" s="48">
        <v>36778813.079999998</v>
      </c>
      <c r="E13" s="15">
        <v>-33500000</v>
      </c>
      <c r="F13" s="11">
        <f t="shared" si="1"/>
        <v>3278813.0799999982</v>
      </c>
    </row>
    <row r="14" spans="1:6" ht="24">
      <c r="A14" s="8">
        <f t="shared" si="0"/>
        <v>9</v>
      </c>
      <c r="B14" s="9" t="s">
        <v>17</v>
      </c>
      <c r="C14" s="16" t="s">
        <v>18</v>
      </c>
      <c r="D14" s="49">
        <v>3462120034.75</v>
      </c>
      <c r="E14" s="11">
        <v>532215.14</v>
      </c>
      <c r="F14" s="11">
        <f t="shared" si="1"/>
        <v>3462652249.8899999</v>
      </c>
    </row>
    <row r="15" spans="1:6" ht="48">
      <c r="A15" s="8">
        <f t="shared" si="0"/>
        <v>10</v>
      </c>
      <c r="B15" s="9" t="s">
        <v>19</v>
      </c>
      <c r="C15" s="10" t="s">
        <v>20</v>
      </c>
      <c r="D15" s="47">
        <v>274467488.79000002</v>
      </c>
      <c r="E15" s="11">
        <v>532215.14</v>
      </c>
      <c r="F15" s="11">
        <f t="shared" si="1"/>
        <v>274999703.93000001</v>
      </c>
    </row>
    <row r="16" spans="1:6" ht="36">
      <c r="A16" s="8">
        <f t="shared" si="0"/>
        <v>11</v>
      </c>
      <c r="B16" s="9" t="s">
        <v>21</v>
      </c>
      <c r="C16" s="10" t="s">
        <v>22</v>
      </c>
      <c r="D16" s="47">
        <v>190591394.16999999</v>
      </c>
      <c r="E16" s="11">
        <v>532215.14</v>
      </c>
      <c r="F16" s="11">
        <f t="shared" si="1"/>
        <v>191123609.30999997</v>
      </c>
    </row>
    <row r="17" spans="1:6" ht="24">
      <c r="A17" s="12">
        <f t="shared" si="0"/>
        <v>12</v>
      </c>
      <c r="B17" s="13" t="s">
        <v>52</v>
      </c>
      <c r="C17" s="14" t="s">
        <v>51</v>
      </c>
      <c r="D17" s="56">
        <v>190591394.16999999</v>
      </c>
      <c r="E17" s="15">
        <v>532215.14</v>
      </c>
      <c r="F17" s="11">
        <f t="shared" si="1"/>
        <v>191123609.30999997</v>
      </c>
    </row>
    <row r="18" spans="1:6" ht="36">
      <c r="A18" s="8">
        <f t="shared" si="0"/>
        <v>13</v>
      </c>
      <c r="B18" s="9" t="s">
        <v>23</v>
      </c>
      <c r="C18" s="16" t="s">
        <v>24</v>
      </c>
      <c r="D18" s="49">
        <v>100370355.61</v>
      </c>
      <c r="E18" s="11">
        <v>-532215.14</v>
      </c>
      <c r="F18" s="11">
        <f t="shared" si="1"/>
        <v>99838140.469999999</v>
      </c>
    </row>
    <row r="19" spans="1:6" ht="24">
      <c r="A19" s="8">
        <f t="shared" si="0"/>
        <v>14</v>
      </c>
      <c r="B19" s="9" t="s">
        <v>25</v>
      </c>
      <c r="C19" s="10" t="s">
        <v>26</v>
      </c>
      <c r="D19" s="47">
        <v>96201521.709999993</v>
      </c>
      <c r="E19" s="11">
        <v>-532215.14</v>
      </c>
      <c r="F19" s="11">
        <f t="shared" si="1"/>
        <v>95669306.569999993</v>
      </c>
    </row>
    <row r="20" spans="1:6">
      <c r="A20" s="8">
        <f t="shared" si="0"/>
        <v>15</v>
      </c>
      <c r="B20" s="9" t="s">
        <v>27</v>
      </c>
      <c r="C20" s="10" t="s">
        <v>28</v>
      </c>
      <c r="D20" s="47">
        <v>35743815.140000001</v>
      </c>
      <c r="E20" s="11">
        <v>-532215.14</v>
      </c>
      <c r="F20" s="11">
        <f t="shared" si="1"/>
        <v>35211600</v>
      </c>
    </row>
    <row r="21" spans="1:6" ht="24">
      <c r="A21" s="12">
        <f t="shared" si="0"/>
        <v>16</v>
      </c>
      <c r="B21" s="13" t="s">
        <v>29</v>
      </c>
      <c r="C21" s="14" t="s">
        <v>30</v>
      </c>
      <c r="D21" s="48">
        <v>35743815.140000001</v>
      </c>
      <c r="E21" s="15">
        <v>-532215.14</v>
      </c>
      <c r="F21" s="11">
        <f t="shared" si="1"/>
        <v>35211600</v>
      </c>
    </row>
    <row r="22" spans="1:6" ht="36">
      <c r="A22" s="8">
        <f t="shared" si="0"/>
        <v>17</v>
      </c>
      <c r="B22" s="9" t="s">
        <v>31</v>
      </c>
      <c r="C22" s="16" t="s">
        <v>32</v>
      </c>
      <c r="D22" s="49">
        <v>65216333.329999998</v>
      </c>
      <c r="E22" s="11">
        <v>33500000</v>
      </c>
      <c r="F22" s="11">
        <f t="shared" si="1"/>
        <v>98716333.329999998</v>
      </c>
    </row>
    <row r="23" spans="1:6" ht="36">
      <c r="A23" s="8">
        <f t="shared" si="0"/>
        <v>18</v>
      </c>
      <c r="B23" s="9" t="s">
        <v>31</v>
      </c>
      <c r="C23" s="10" t="s">
        <v>32</v>
      </c>
      <c r="D23" s="47">
        <v>65216333.329999998</v>
      </c>
      <c r="E23" s="11">
        <v>33500000</v>
      </c>
      <c r="F23" s="11">
        <f t="shared" si="1"/>
        <v>98716333.329999998</v>
      </c>
    </row>
    <row r="24" spans="1:6">
      <c r="A24" s="8">
        <f t="shared" si="0"/>
        <v>19</v>
      </c>
      <c r="B24" s="9" t="s">
        <v>33</v>
      </c>
      <c r="C24" s="10" t="s">
        <v>34</v>
      </c>
      <c r="D24" s="55">
        <v>0</v>
      </c>
      <c r="E24" s="11">
        <v>33500000</v>
      </c>
      <c r="F24" s="11">
        <f t="shared" si="1"/>
        <v>33500000</v>
      </c>
    </row>
    <row r="25" spans="1:6">
      <c r="A25" s="12">
        <f t="shared" si="0"/>
        <v>20</v>
      </c>
      <c r="B25" s="13" t="s">
        <v>15</v>
      </c>
      <c r="C25" s="14" t="s">
        <v>35</v>
      </c>
      <c r="D25" s="56">
        <v>0</v>
      </c>
      <c r="E25" s="15">
        <v>33500000</v>
      </c>
      <c r="F25" s="11">
        <f t="shared" si="1"/>
        <v>33500000</v>
      </c>
    </row>
    <row r="26" spans="1:6" hidden="1">
      <c r="A26" s="17"/>
      <c r="B26" s="18"/>
      <c r="C26" s="18"/>
      <c r="D26" s="18"/>
      <c r="E26" s="19"/>
      <c r="F26" s="15" t="e">
        <f>#REF!+E26</f>
        <v>#REF!</v>
      </c>
    </row>
    <row r="27" spans="1:6" ht="12.75" customHeight="1">
      <c r="A27" s="20"/>
      <c r="B27" s="21"/>
      <c r="C27" s="22" t="s">
        <v>37</v>
      </c>
      <c r="D27" s="11">
        <v>7196847629.3599997</v>
      </c>
      <c r="E27" s="11">
        <v>0</v>
      </c>
      <c r="F27" s="11">
        <v>7196847629.3599997</v>
      </c>
    </row>
    <row r="28" spans="1:6" ht="21" customHeight="1">
      <c r="A28" s="23"/>
      <c r="B28" s="5"/>
      <c r="C28" s="5"/>
      <c r="D28" s="5"/>
      <c r="E28" s="5"/>
      <c r="F28" s="5"/>
    </row>
    <row r="29" spans="1:6" ht="12.75" customHeight="1">
      <c r="A29" s="44"/>
      <c r="B29" s="45"/>
      <c r="C29" s="27" t="s">
        <v>44</v>
      </c>
      <c r="D29" s="45"/>
      <c r="E29" s="45"/>
      <c r="F29" s="5"/>
    </row>
    <row r="30" spans="1:6" ht="25.5" customHeight="1"/>
    <row r="31" spans="1:6" ht="67.5" customHeight="1">
      <c r="A31" s="6" t="s">
        <v>0</v>
      </c>
      <c r="B31" s="7" t="s">
        <v>1</v>
      </c>
      <c r="C31" s="7" t="s">
        <v>2</v>
      </c>
      <c r="D31" s="24" t="s">
        <v>38</v>
      </c>
      <c r="E31" s="24" t="s">
        <v>39</v>
      </c>
      <c r="F31" s="24" t="s">
        <v>41</v>
      </c>
    </row>
    <row r="32" spans="1:6" ht="24">
      <c r="A32" s="28">
        <f t="shared" ref="A32:A39" si="2">ROW()-6</f>
        <v>26</v>
      </c>
      <c r="B32" s="29" t="s">
        <v>17</v>
      </c>
      <c r="C32" s="30" t="s">
        <v>18</v>
      </c>
      <c r="D32" s="37">
        <v>3644631235.8800001</v>
      </c>
      <c r="E32" s="37">
        <v>532215.14</v>
      </c>
      <c r="F32" s="37">
        <f>D32+E32</f>
        <v>3645163451.02</v>
      </c>
    </row>
    <row r="33" spans="1:6" ht="48">
      <c r="A33" s="28">
        <f t="shared" si="2"/>
        <v>27</v>
      </c>
      <c r="B33" s="29" t="s">
        <v>19</v>
      </c>
      <c r="C33" s="31" t="s">
        <v>20</v>
      </c>
      <c r="D33" s="38">
        <v>290593939.73000002</v>
      </c>
      <c r="E33" s="38">
        <v>532215.14</v>
      </c>
      <c r="F33" s="37">
        <f t="shared" ref="F33:F39" si="3">D33+E33</f>
        <v>291126154.87</v>
      </c>
    </row>
    <row r="34" spans="1:6" ht="36">
      <c r="A34" s="28">
        <f t="shared" si="2"/>
        <v>28</v>
      </c>
      <c r="B34" s="29" t="s">
        <v>21</v>
      </c>
      <c r="C34" s="31" t="s">
        <v>22</v>
      </c>
      <c r="D34" s="38">
        <v>203048430.53</v>
      </c>
      <c r="E34" s="38">
        <v>532215.14</v>
      </c>
      <c r="F34" s="37">
        <f t="shared" si="3"/>
        <v>203580645.66999999</v>
      </c>
    </row>
    <row r="35" spans="1:6" ht="24">
      <c r="A35" s="32">
        <f t="shared" si="2"/>
        <v>29</v>
      </c>
      <c r="B35" s="33" t="s">
        <v>52</v>
      </c>
      <c r="C35" s="34" t="s">
        <v>51</v>
      </c>
      <c r="D35" s="57">
        <v>203048430.53</v>
      </c>
      <c r="E35" s="39">
        <v>532215.14</v>
      </c>
      <c r="F35" s="37">
        <f t="shared" si="3"/>
        <v>203580645.66999999</v>
      </c>
    </row>
    <row r="36" spans="1:6" ht="36">
      <c r="A36" s="28">
        <f t="shared" si="2"/>
        <v>30</v>
      </c>
      <c r="B36" s="29" t="s">
        <v>23</v>
      </c>
      <c r="C36" s="30" t="s">
        <v>24</v>
      </c>
      <c r="D36" s="37">
        <v>101950169.17</v>
      </c>
      <c r="E36" s="37">
        <v>-532215.14</v>
      </c>
      <c r="F36" s="37">
        <f t="shared" si="3"/>
        <v>101417954.03</v>
      </c>
    </row>
    <row r="37" spans="1:6" ht="24">
      <c r="A37" s="28">
        <f t="shared" si="2"/>
        <v>31</v>
      </c>
      <c r="B37" s="29" t="s">
        <v>25</v>
      </c>
      <c r="C37" s="31" t="s">
        <v>26</v>
      </c>
      <c r="D37" s="38">
        <v>97405702.799999997</v>
      </c>
      <c r="E37" s="38">
        <v>-532215.14</v>
      </c>
      <c r="F37" s="37">
        <f t="shared" si="3"/>
        <v>96873487.659999996</v>
      </c>
    </row>
    <row r="38" spans="1:6">
      <c r="A38" s="28">
        <f t="shared" si="2"/>
        <v>32</v>
      </c>
      <c r="B38" s="29" t="s">
        <v>27</v>
      </c>
      <c r="C38" s="31" t="s">
        <v>28</v>
      </c>
      <c r="D38" s="38">
        <v>35743815.140000001</v>
      </c>
      <c r="E38" s="38">
        <v>-532215.14</v>
      </c>
      <c r="F38" s="37">
        <f t="shared" si="3"/>
        <v>35211600</v>
      </c>
    </row>
    <row r="39" spans="1:6" ht="24">
      <c r="A39" s="32">
        <f t="shared" si="2"/>
        <v>33</v>
      </c>
      <c r="B39" s="33" t="s">
        <v>29</v>
      </c>
      <c r="C39" s="34" t="s">
        <v>30</v>
      </c>
      <c r="D39" s="39">
        <v>35743815.140000001</v>
      </c>
      <c r="E39" s="39">
        <v>-532215.14</v>
      </c>
      <c r="F39" s="37">
        <f t="shared" si="3"/>
        <v>35211600</v>
      </c>
    </row>
    <row r="40" spans="1:6" ht="15.75">
      <c r="A40" s="32"/>
      <c r="B40" s="50" t="s">
        <v>47</v>
      </c>
      <c r="C40" s="51"/>
      <c r="D40" s="41">
        <v>98755837.510000005</v>
      </c>
      <c r="E40" s="39">
        <v>0</v>
      </c>
      <c r="F40" s="41">
        <v>98755837.510000005</v>
      </c>
    </row>
    <row r="41" spans="1:6">
      <c r="A41" s="35"/>
      <c r="B41" s="36"/>
      <c r="C41" s="36" t="s">
        <v>36</v>
      </c>
      <c r="D41" s="40">
        <v>7199903837.8100004</v>
      </c>
      <c r="E41" s="40">
        <v>0</v>
      </c>
      <c r="F41" s="40">
        <v>7199903837.8100004</v>
      </c>
    </row>
    <row r="45" spans="1:6">
      <c r="C45" s="27" t="s">
        <v>46</v>
      </c>
    </row>
    <row r="47" spans="1:6" ht="63">
      <c r="A47" s="6" t="s">
        <v>0</v>
      </c>
      <c r="B47" s="7" t="s">
        <v>1</v>
      </c>
      <c r="C47" s="7" t="s">
        <v>2</v>
      </c>
      <c r="D47" s="24" t="s">
        <v>38</v>
      </c>
      <c r="E47" s="24" t="s">
        <v>39</v>
      </c>
      <c r="F47" s="24" t="s">
        <v>41</v>
      </c>
    </row>
    <row r="48" spans="1:6" ht="24">
      <c r="A48" s="28">
        <f t="shared" ref="A48:A55" si="4">ROW()-6</f>
        <v>42</v>
      </c>
      <c r="B48" s="29" t="s">
        <v>17</v>
      </c>
      <c r="C48" s="30" t="s">
        <v>18</v>
      </c>
      <c r="D48" s="37">
        <v>3848321373.5700002</v>
      </c>
      <c r="E48" s="37">
        <v>532215.14</v>
      </c>
      <c r="F48" s="37">
        <f>D48+E48</f>
        <v>3848853588.71</v>
      </c>
    </row>
    <row r="49" spans="1:7" ht="48">
      <c r="A49" s="28">
        <f t="shared" si="4"/>
        <v>43</v>
      </c>
      <c r="B49" s="29" t="s">
        <v>19</v>
      </c>
      <c r="C49" s="31" t="s">
        <v>20</v>
      </c>
      <c r="D49" s="38">
        <v>305662808.94</v>
      </c>
      <c r="E49" s="38">
        <v>532215.14</v>
      </c>
      <c r="F49" s="37">
        <f t="shared" ref="F49:F55" si="5">D49+E49</f>
        <v>306195024.07999998</v>
      </c>
    </row>
    <row r="50" spans="1:7" ht="36">
      <c r="A50" s="28">
        <f t="shared" si="4"/>
        <v>44</v>
      </c>
      <c r="B50" s="29" t="s">
        <v>21</v>
      </c>
      <c r="C50" s="31" t="s">
        <v>22</v>
      </c>
      <c r="D50" s="38">
        <v>215373315.34</v>
      </c>
      <c r="E50" s="38">
        <v>532215.14</v>
      </c>
      <c r="F50" s="37">
        <f t="shared" si="5"/>
        <v>215905530.47999999</v>
      </c>
    </row>
    <row r="51" spans="1:7" ht="24">
      <c r="A51" s="32">
        <f t="shared" si="4"/>
        <v>45</v>
      </c>
      <c r="B51" s="33" t="s">
        <v>52</v>
      </c>
      <c r="C51" s="34" t="s">
        <v>51</v>
      </c>
      <c r="D51" s="57">
        <v>215373315.34</v>
      </c>
      <c r="E51" s="39">
        <v>532215.14</v>
      </c>
      <c r="F51" s="37">
        <f t="shared" si="5"/>
        <v>215905530.47999999</v>
      </c>
    </row>
    <row r="52" spans="1:7" ht="36">
      <c r="A52" s="28">
        <f t="shared" si="4"/>
        <v>46</v>
      </c>
      <c r="B52" s="29" t="s">
        <v>23</v>
      </c>
      <c r="C52" s="30" t="s">
        <v>24</v>
      </c>
      <c r="D52" s="37">
        <v>104426208.31</v>
      </c>
      <c r="E52" s="37">
        <v>-532215.14</v>
      </c>
      <c r="F52" s="37">
        <f t="shared" si="5"/>
        <v>103893993.17</v>
      </c>
    </row>
    <row r="53" spans="1:7" ht="24">
      <c r="A53" s="28">
        <f t="shared" si="4"/>
        <v>47</v>
      </c>
      <c r="B53" s="29" t="s">
        <v>25</v>
      </c>
      <c r="C53" s="31" t="s">
        <v>26</v>
      </c>
      <c r="D53" s="38">
        <v>99704443.290000007</v>
      </c>
      <c r="E53" s="38">
        <v>-532215.14</v>
      </c>
      <c r="F53" s="37">
        <f t="shared" si="5"/>
        <v>99172228.150000006</v>
      </c>
    </row>
    <row r="54" spans="1:7">
      <c r="A54" s="28">
        <f t="shared" si="4"/>
        <v>48</v>
      </c>
      <c r="B54" s="29" t="s">
        <v>27</v>
      </c>
      <c r="C54" s="31" t="s">
        <v>28</v>
      </c>
      <c r="D54" s="38">
        <v>35743815.140000001</v>
      </c>
      <c r="E54" s="38">
        <v>-532215.14</v>
      </c>
      <c r="F54" s="37">
        <f t="shared" si="5"/>
        <v>35211600</v>
      </c>
    </row>
    <row r="55" spans="1:7" ht="24">
      <c r="A55" s="32">
        <f t="shared" si="4"/>
        <v>49</v>
      </c>
      <c r="B55" s="33" t="s">
        <v>29</v>
      </c>
      <c r="C55" s="34" t="s">
        <v>30</v>
      </c>
      <c r="D55" s="39">
        <v>35743815.140000001</v>
      </c>
      <c r="E55" s="39">
        <v>-532215.14</v>
      </c>
      <c r="F55" s="37">
        <f t="shared" si="5"/>
        <v>35211600</v>
      </c>
    </row>
    <row r="56" spans="1:7" ht="15.75">
      <c r="A56" s="32"/>
      <c r="B56" s="50" t="s">
        <v>47</v>
      </c>
      <c r="C56" s="51"/>
      <c r="D56" s="41">
        <v>199026620.24000001</v>
      </c>
      <c r="E56" s="39">
        <v>0</v>
      </c>
      <c r="F56" s="41">
        <v>199026620.24000001</v>
      </c>
    </row>
    <row r="57" spans="1:7">
      <c r="A57" s="35"/>
      <c r="B57" s="36"/>
      <c r="C57" s="36" t="s">
        <v>36</v>
      </c>
      <c r="D57" s="40">
        <v>7443982525.0699997</v>
      </c>
      <c r="E57" s="40">
        <v>0</v>
      </c>
      <c r="F57" s="40">
        <v>7443982525.0699997</v>
      </c>
    </row>
    <row r="62" spans="1:7" s="42" customFormat="1" ht="15.75">
      <c r="B62" s="42" t="s">
        <v>48</v>
      </c>
    </row>
    <row r="63" spans="1:7" s="42" customFormat="1" ht="15.75">
      <c r="B63" s="42" t="s">
        <v>49</v>
      </c>
      <c r="F63" s="43" t="s">
        <v>50</v>
      </c>
      <c r="G63" s="43"/>
    </row>
  </sheetData>
  <mergeCells count="4">
    <mergeCell ref="B56:C56"/>
    <mergeCell ref="A4:E4"/>
    <mergeCell ref="B2:E2"/>
    <mergeCell ref="B40:C40"/>
  </mergeCells>
  <pageMargins left="0.4166667" right="0.25" top="0.75" bottom="0.75" header="0.3" footer="0.3"/>
  <pageSetup paperSize="9" scale="68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3.01.2026&lt;/string&gt;&#10;    &lt;string&gt;03.01.2026&lt;/string&gt;&#10;  &lt;/DateInfo&gt;&#10;  &lt;Code&gt;MAKET_GENERATOR&lt;/Code&gt;&#10;  &lt;ObjectCode&gt;MAKET_GENERATOR&lt;/ObjectCode&gt;&#10;  &lt;DocName&gt;Проект Приложения №8&lt;/DocName&gt;&#10;  &lt;VariantName&gt;Проект Приложения №8&lt;/VariantName&gt;&#10;  &lt;VariantLink xsi:nil=&quot;true&quot; /&gt;&#10;  &lt;ReportCode&gt;MAKET_cd88990d_b33c_472a_a9ca_8855b5a768dd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E05BA967-0337-48AB-96CD-BA72814C0AB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fdc52</cp:lastModifiedBy>
  <cp:lastPrinted>2025-12-09T09:46:22Z</cp:lastPrinted>
  <dcterms:created xsi:type="dcterms:W3CDTF">2025-12-09T09:26:26Z</dcterms:created>
  <dcterms:modified xsi:type="dcterms:W3CDTF">2025-12-09T11:18:53Z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№8</vt:lpwstr>
  </property>
  <property fmtid="{D5CDD505-2E9C-101B-9397-08002B2CF9AE}" pid="3" name="Название отчета">
    <vt:lpwstr>Проект Приложения №8.xlsx</vt:lpwstr>
  </property>
  <property fmtid="{D5CDD505-2E9C-101B-9397-08002B2CF9AE}" pid="4" name="Версия клиента">
    <vt:lpwstr>24.2.326.331 (.NET 4.7.2)</vt:lpwstr>
  </property>
  <property fmtid="{D5CDD505-2E9C-101B-9397-08002B2CF9AE}" pid="5" name="Версия базы">
    <vt:lpwstr>24.2.2421.822571423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budget2026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10_2026.xltx</vt:lpwstr>
  </property>
  <property fmtid="{D5CDD505-2E9C-101B-9397-08002B2CF9AE}" pid="11" name="Локальная база">
    <vt:lpwstr>не используется</vt:lpwstr>
  </property>
</Properties>
</file>